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516" windowWidth="29020" windowHeight="136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<sst xmlns="http://schemas.openxmlformats.org/spreadsheetml/2006/main" count="36" uniqueCount="36">
  <si>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6. Does your child ever use his/her index finger to point, to ask for something?  </t>
  </si>
  <si>
    <t xml:space="preserve">7. Does your child ever use his/her index finger to point, to indicate interest in something?  </t>
  </si>
  <si>
    <t xml:space="preserve">9. Does your child ever bring objects over to you (parent) to show you something?  </t>
  </si>
  <si>
    <t>M-CHAT SCORING SYSTEM</t>
  </si>
  <si>
    <t xml:space="preserve">Item </t>
  </si>
  <si>
    <t>Response</t>
  </si>
  <si>
    <t>Score</t>
  </si>
  <si>
    <t>Note: To start a new case, highlight B9-31 and from the Edit menu choose Clear -&gt; Contents</t>
  </si>
  <si>
    <t>1. Does your child enjoy being swung, bounced on your knee, etc.?</t>
  </si>
  <si>
    <t>2. Does your child take an interest in other children?</t>
  </si>
  <si>
    <t>Follow-up Interview and refer the child directly for evaluation.</t>
  </si>
  <si>
    <t xml:space="preserve">are thought to be valid, the test administrator may choose to skip the </t>
  </si>
  <si>
    <t>3. Does your child like climbing on things, such as up stairs?</t>
  </si>
  <si>
    <t>4. Does your child enjoy playing peek-a-boo/hide-and-seek?</t>
  </si>
  <si>
    <t>each cell and choosing "Yes" or "No" for the dropdown menu. Refer to Column C for results.</t>
  </si>
  <si>
    <t xml:space="preserve">INSTRUCTIONS: Enter the M-CHAT Scores in Column B by clicking on the arrows to the right of  </t>
  </si>
  <si>
    <t xml:space="preserve">10. Does your child look you in the eye for more than a second or two?  </t>
  </si>
  <si>
    <t xml:space="preserve">11. Does your child ever seem oversensitive to ise? (e.g., plugging ears)  </t>
  </si>
  <si>
    <t xml:space="preserve">12. Does your child smile in response to your face or your smile?  </t>
  </si>
  <si>
    <t xml:space="preserve">13. Does your child imitate you? (e.g., you make a face-will your child imitate it?)  </t>
  </si>
  <si>
    <t xml:space="preserve">14. Does your child respond to his/her name when you call?  </t>
  </si>
  <si>
    <t xml:space="preserve">15. If you point at a toy across the room, does your child look at it?  </t>
  </si>
  <si>
    <t xml:space="preserve">16. Does your child walk?  </t>
  </si>
  <si>
    <t xml:space="preserve">17. Does your child look at things you are looking at?  </t>
  </si>
  <si>
    <t xml:space="preserve">18. Does your child make unusual finger movements near his/her face?  </t>
  </si>
  <si>
    <t xml:space="preserve">19. Does your child try to attract your attention to his/her own activity?  </t>
  </si>
  <si>
    <t xml:space="preserve">20. Have you ever wondered if your child is deaf?  </t>
  </si>
  <si>
    <t xml:space="preserve">21. Does your child understand what people say?  </t>
  </si>
  <si>
    <t xml:space="preserve">22. Does your child sometimes stare at thing or wander with  purpose?  </t>
  </si>
  <si>
    <t xml:space="preserve">5. Does your child ever pretend, for example, to talk on the phone or take care of a doll or pretend other things?  </t>
  </si>
  <si>
    <t xml:space="preserve">8. Can your child play properly with small toys (e.g. cars or blocks) without just mouthing, fiddling, or dropping them? </t>
  </si>
  <si>
    <t xml:space="preserve">23. Does your child look at your face to check your reaction when faced with something  unfamiliar? </t>
  </si>
  <si>
    <t>© 1999 Diana Robins, Deborah Fein, &amp; Marianne Barton</t>
  </si>
  <si>
    <t>Total:</t>
  </si>
  <si>
    <t>Action:</t>
  </si>
  <si>
    <t>Note. When a child fails many items, (e.g., 7 or more) and the test responses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</si>
</sst>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11"/>
      <name val="Arial"/>
      <family val="0"/>
    </font>
    <font>
      <b/>
      <u val="single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C37" sqref="C37"/>
    </sheetView>
  </sheetViews>
  <sheetFormatPr defaultColWidth="11.00390625" defaultRowHeight="12.75"/>
  <cols>
    <col min="1" max="1" width="79.75390625" style="0" customWidth="1"/>
    <col min="4" max="4" width="10.75390625" style="0" hidden="1" customWidth="1"/>
    <col min="8" max="8" width="32.875" style="0" customWidth="1"/>
  </cols>
  <sheetData>
    <row r="1" ht="12.75">
      <c r="A1" t="s">
        <v>3</v>
      </c>
    </row>
    <row r="3" ht="12.75">
      <c r="A3" t="s">
        <v>15</v>
      </c>
    </row>
    <row r="4" ht="12.75">
      <c r="A4" t="s">
        <v>14</v>
      </c>
    </row>
    <row r="6" ht="12.75">
      <c r="A6" t="s">
        <v>7</v>
      </c>
    </row>
    <row r="8" spans="1:3" s="3" customFormat="1" ht="12.75">
      <c r="A8" s="3" t="s">
        <v>4</v>
      </c>
      <c r="B8" s="3" t="s">
        <v>5</v>
      </c>
      <c r="C8" s="3" t="s">
        <v>6</v>
      </c>
    </row>
    <row r="9" spans="1:4" ht="12.75">
      <c r="A9" s="2" t="s">
        <v>8</v>
      </c>
      <c r="C9" t="str">
        <f>IF(B9="Yes","Pass","Fail")</f>
        <v>Fail</v>
      </c>
      <c r="D9">
        <f>IF(C9="Fail",1,0)</f>
        <v>1</v>
      </c>
    </row>
    <row r="10" spans="1:4" ht="12.75">
      <c r="A10" s="2" t="s">
        <v>9</v>
      </c>
      <c r="C10" t="str">
        <f aca="true" t="shared" si="0" ref="C10:C31">IF(B10="Yes","Pass","Fail")</f>
        <v>Fail</v>
      </c>
      <c r="D10">
        <f aca="true" t="shared" si="1" ref="D10:D31">IF(C10="Fail",1,0)</f>
        <v>1</v>
      </c>
    </row>
    <row r="11" spans="1:4" ht="12.75">
      <c r="A11" s="2" t="s">
        <v>12</v>
      </c>
      <c r="C11" t="str">
        <f t="shared" si="0"/>
        <v>Fail</v>
      </c>
      <c r="D11">
        <f t="shared" si="1"/>
        <v>1</v>
      </c>
    </row>
    <row r="12" spans="1:4" ht="12.75">
      <c r="A12" s="2" t="s">
        <v>13</v>
      </c>
      <c r="C12" t="str">
        <f t="shared" si="0"/>
        <v>Fail</v>
      </c>
      <c r="D12">
        <f t="shared" si="1"/>
        <v>1</v>
      </c>
    </row>
    <row r="13" spans="1:4" ht="12.75">
      <c r="A13" s="1" t="s">
        <v>29</v>
      </c>
      <c r="C13" t="str">
        <f t="shared" si="0"/>
        <v>Fail</v>
      </c>
      <c r="D13">
        <f t="shared" si="1"/>
        <v>1</v>
      </c>
    </row>
    <row r="14" spans="1:4" ht="12.75">
      <c r="A14" s="2" t="s">
        <v>0</v>
      </c>
      <c r="C14" t="str">
        <f t="shared" si="0"/>
        <v>Fail</v>
      </c>
      <c r="D14">
        <f t="shared" si="1"/>
        <v>1</v>
      </c>
    </row>
    <row r="15" spans="1:4" ht="12.75">
      <c r="A15" s="2" t="s">
        <v>1</v>
      </c>
      <c r="C15" t="str">
        <f t="shared" si="0"/>
        <v>Fail</v>
      </c>
      <c r="D15">
        <f t="shared" si="1"/>
        <v>1</v>
      </c>
    </row>
    <row r="16" spans="1:4" ht="12.75">
      <c r="A16" s="1" t="s">
        <v>30</v>
      </c>
      <c r="C16" t="str">
        <f t="shared" si="0"/>
        <v>Fail</v>
      </c>
      <c r="D16">
        <f t="shared" si="1"/>
        <v>1</v>
      </c>
    </row>
    <row r="17" spans="1:4" ht="12.75">
      <c r="A17" s="2" t="s">
        <v>2</v>
      </c>
      <c r="C17" t="str">
        <f t="shared" si="0"/>
        <v>Fail</v>
      </c>
      <c r="D17">
        <f t="shared" si="1"/>
        <v>1</v>
      </c>
    </row>
    <row r="18" spans="1:4" ht="12.75">
      <c r="A18" s="2" t="s">
        <v>16</v>
      </c>
      <c r="C18" t="str">
        <f t="shared" si="0"/>
        <v>Fail</v>
      </c>
      <c r="D18">
        <f t="shared" si="1"/>
        <v>1</v>
      </c>
    </row>
    <row r="19" spans="1:4" ht="12.75">
      <c r="A19" s="2" t="s">
        <v>17</v>
      </c>
      <c r="C19" t="str">
        <f>IF(B19="No","Pass","Fail")</f>
        <v>Fail</v>
      </c>
      <c r="D19">
        <f t="shared" si="1"/>
        <v>1</v>
      </c>
    </row>
    <row r="20" spans="1:4" ht="12.75">
      <c r="A20" s="2" t="s">
        <v>18</v>
      </c>
      <c r="C20" t="str">
        <f t="shared" si="0"/>
        <v>Fail</v>
      </c>
      <c r="D20">
        <f t="shared" si="1"/>
        <v>1</v>
      </c>
    </row>
    <row r="21" spans="1:4" ht="12.75">
      <c r="A21" s="2" t="s">
        <v>19</v>
      </c>
      <c r="C21" t="str">
        <f t="shared" si="0"/>
        <v>Fail</v>
      </c>
      <c r="D21">
        <f t="shared" si="1"/>
        <v>1</v>
      </c>
    </row>
    <row r="22" spans="1:4" ht="12.75">
      <c r="A22" s="2" t="s">
        <v>20</v>
      </c>
      <c r="C22" t="str">
        <f t="shared" si="0"/>
        <v>Fail</v>
      </c>
      <c r="D22">
        <f t="shared" si="1"/>
        <v>1</v>
      </c>
    </row>
    <row r="23" spans="1:4" ht="12.75">
      <c r="A23" s="2" t="s">
        <v>21</v>
      </c>
      <c r="C23" t="str">
        <f t="shared" si="0"/>
        <v>Fail</v>
      </c>
      <c r="D23">
        <f t="shared" si="1"/>
        <v>1</v>
      </c>
    </row>
    <row r="24" spans="1:4" ht="12.75">
      <c r="A24" s="2" t="s">
        <v>22</v>
      </c>
      <c r="C24" t="str">
        <f t="shared" si="0"/>
        <v>Fail</v>
      </c>
      <c r="D24">
        <f t="shared" si="1"/>
        <v>1</v>
      </c>
    </row>
    <row r="25" spans="1:4" ht="12.75">
      <c r="A25" s="2" t="s">
        <v>23</v>
      </c>
      <c r="C25" t="str">
        <f t="shared" si="0"/>
        <v>Fail</v>
      </c>
      <c r="D25">
        <f t="shared" si="1"/>
        <v>1</v>
      </c>
    </row>
    <row r="26" spans="1:4" ht="12.75">
      <c r="A26" s="2" t="s">
        <v>24</v>
      </c>
      <c r="C26" t="str">
        <f>IF(B26="No","Pass","Fail")</f>
        <v>Fail</v>
      </c>
      <c r="D26">
        <f t="shared" si="1"/>
        <v>1</v>
      </c>
    </row>
    <row r="27" spans="1:4" ht="12.75">
      <c r="A27" s="2" t="s">
        <v>25</v>
      </c>
      <c r="C27" t="str">
        <f t="shared" si="0"/>
        <v>Fail</v>
      </c>
      <c r="D27">
        <f t="shared" si="1"/>
        <v>1</v>
      </c>
    </row>
    <row r="28" spans="1:4" ht="12.75">
      <c r="A28" s="2" t="s">
        <v>26</v>
      </c>
      <c r="C28" t="str">
        <f>IF(B28="No","Pass","Fail")</f>
        <v>Fail</v>
      </c>
      <c r="D28">
        <f t="shared" si="1"/>
        <v>1</v>
      </c>
    </row>
    <row r="29" spans="1:4" ht="12.75">
      <c r="A29" s="2" t="s">
        <v>27</v>
      </c>
      <c r="C29" t="str">
        <f t="shared" si="0"/>
        <v>Fail</v>
      </c>
      <c r="D29">
        <f t="shared" si="1"/>
        <v>1</v>
      </c>
    </row>
    <row r="30" spans="1:4" ht="12.75">
      <c r="A30" s="2" t="s">
        <v>28</v>
      </c>
      <c r="C30" t="str">
        <f>IF(B30="No","Pass","Fail")</f>
        <v>Fail</v>
      </c>
      <c r="D30">
        <f t="shared" si="1"/>
        <v>1</v>
      </c>
    </row>
    <row r="31" spans="1:4" ht="12.75">
      <c r="A31" s="2" t="s">
        <v>31</v>
      </c>
      <c r="C31" t="str">
        <f t="shared" si="0"/>
        <v>Fail</v>
      </c>
      <c r="D31">
        <f t="shared" si="1"/>
        <v>1</v>
      </c>
    </row>
    <row r="33" ht="12.75">
      <c r="A33" t="s">
        <v>32</v>
      </c>
    </row>
    <row r="34" spans="2:4" ht="12.75">
      <c r="B34" t="s">
        <v>33</v>
      </c>
      <c r="C34">
        <f>SUM(D9:D31)</f>
        <v>23</v>
      </c>
      <c r="D34" t="b">
        <f>OR(C33&gt;=2,C34&gt;=3)</f>
        <v>1</v>
      </c>
    </row>
    <row r="36" spans="2:3" ht="12.75">
      <c r="B36" t="s">
        <v>34</v>
      </c>
      <c r="C36" t="str">
        <f>IF(D34=TRUE,"Complete Follow-up Interview and/or refer for diagnostic evaluation and early intervention services","No follow-up necessary. Rescreen at 24 mos and continue developmental surveillance")</f>
        <v>Complete Follow-up Interview and/or refer for diagnostic evaluation and early intervention services</v>
      </c>
    </row>
    <row r="38" ht="12.75">
      <c r="B38" t="s">
        <v>35</v>
      </c>
    </row>
    <row r="39" ht="12.75">
      <c r="B39" t="s">
        <v>11</v>
      </c>
    </row>
    <row r="40" ht="12.75">
      <c r="B40" t="s">
        <v>10</v>
      </c>
    </row>
  </sheetData>
  <sheetProtection/>
  <conditionalFormatting sqref="C9:C31">
    <cfRule type="cellIs" priority="1" dxfId="1" operator="equal" stopIfTrue="1">
      <formula>"""Fail"""</formula>
    </cfRule>
  </conditionalFormatting>
  <conditionalFormatting sqref="C33">
    <cfRule type="cellIs" priority="2" dxfId="1" operator="greaterThanOrEqual" stopIfTrue="1">
      <formula>2</formula>
    </cfRule>
  </conditionalFormatting>
  <conditionalFormatting sqref="C34">
    <cfRule type="cellIs" priority="3" dxfId="1" operator="greaterThanOrEqual" stopIfTrue="1">
      <formula>3</formula>
    </cfRule>
  </conditionalFormatting>
  <conditionalFormatting sqref="B36:H36">
    <cfRule type="expression" priority="4" dxfId="4" stopIfTrue="1">
      <formula>Sheet1!$D$34=TRUE</formula>
    </cfRule>
  </conditionalFormatting>
  <dataValidations count="1">
    <dataValidation type="list" allowBlank="1" showInputMessage="1" showErrorMessage="1" sqref="B9:B31">
      <formula1>"Yes, No"</formula1>
    </dataValidation>
  </dataValidations>
  <printOptions/>
  <pageMargins left="0.5" right="0.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Robins</dc:creator>
  <cp:keywords/>
  <dc:description/>
  <cp:lastModifiedBy>Diana Robins</cp:lastModifiedBy>
  <dcterms:created xsi:type="dcterms:W3CDTF">2008-07-09T10:23:14Z</dcterms:created>
  <dcterms:modified xsi:type="dcterms:W3CDTF">2013-05-21T14:16:48Z</dcterms:modified>
  <cp:category/>
  <cp:version/>
  <cp:contentType/>
  <cp:contentStatus/>
</cp:coreProperties>
</file>